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sc-my.sharepoint.com/personal/starlinr_mailbox_sc_edu/Documents/Documents/Awards/"/>
    </mc:Choice>
  </mc:AlternateContent>
  <xr:revisionPtr revIDLastSave="0" documentId="8_{555B21E3-8F04-404C-8D04-7A59CED57231}" xr6:coauthVersionLast="47" xr6:coauthVersionMax="47" xr10:uidLastSave="{00000000-0000-0000-0000-000000000000}"/>
  <bookViews>
    <workbookView xWindow="28680" yWindow="-120" windowWidth="29040" windowHeight="15720" xr2:uid="{E49967B6-4FA2-4E97-8D24-525E24B87440}"/>
  </bookViews>
  <sheets>
    <sheet name="CAS Internal Grant" sheetId="1" r:id="rId1"/>
    <sheet name="Rates" sheetId="2" r:id="rId2"/>
  </sheets>
  <definedNames>
    <definedName name="_xlnm.Print_Area" localSheetId="0">'CAS Internal Grant'!$A$1:$J$55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8" i="1"/>
  <c r="I18" i="1" s="1"/>
  <c r="D19" i="1"/>
  <c r="I19" i="1" s="1"/>
  <c r="D17" i="1"/>
  <c r="I17" i="1" s="1"/>
  <c r="D16" i="1"/>
  <c r="I16" i="1" s="1"/>
  <c r="D13" i="1"/>
  <c r="D12" i="1"/>
  <c r="D11" i="1"/>
  <c r="I11" i="1" s="1"/>
  <c r="I10" i="1"/>
  <c r="I12" i="1"/>
  <c r="I13" i="1"/>
  <c r="J20" i="1"/>
  <c r="J29" i="1"/>
  <c r="I29" i="1"/>
  <c r="C23" i="2"/>
  <c r="I20" i="1" l="1"/>
  <c r="J40" i="1"/>
  <c r="J43" i="1" s="1"/>
  <c r="I40" i="1"/>
  <c r="I43" i="1" l="1"/>
  <c r="J45" i="1" s="1"/>
</calcChain>
</file>

<file path=xl/sharedStrings.xml><?xml version="1.0" encoding="utf-8"?>
<sst xmlns="http://schemas.openxmlformats.org/spreadsheetml/2006/main" count="82" uniqueCount="68">
  <si>
    <t>COLLEGE OF ARTS &amp; SCIENCES</t>
  </si>
  <si>
    <t>INTERNAL GRANT REQUEST</t>
  </si>
  <si>
    <t>Unit</t>
  </si>
  <si>
    <t>Lead Applicant Name:</t>
  </si>
  <si>
    <t xml:space="preserve">Project Dates </t>
  </si>
  <si>
    <t xml:space="preserve">Senior Personnel </t>
  </si>
  <si>
    <t xml:space="preserve">Role </t>
  </si>
  <si>
    <t>Salary</t>
  </si>
  <si>
    <r>
      <t>Fringe</t>
    </r>
    <r>
      <rPr>
        <b/>
        <sz val="9"/>
        <color rgb="FF000000"/>
        <rFont val="Calibri"/>
        <family val="2"/>
      </rPr>
      <t xml:space="preserve">             (see Rates tab)</t>
    </r>
  </si>
  <si>
    <t>Begin Date</t>
  </si>
  <si>
    <t>End Date</t>
  </si>
  <si>
    <t>Other/Notes</t>
  </si>
  <si>
    <t>YEAR 1</t>
  </si>
  <si>
    <t>YEAR 2 (McCausland Only)</t>
  </si>
  <si>
    <t>Faculty/Staff Name, Title</t>
  </si>
  <si>
    <t>PI</t>
  </si>
  <si>
    <t>Graduate Students/Student Workers</t>
  </si>
  <si>
    <t>Student Type (GA, UG)</t>
  </si>
  <si>
    <t>Student Enrolled or NOT Enrolled?                      (see Rates tab)</t>
  </si>
  <si>
    <t>Salaries, Wages, and Fringe Subtotals</t>
  </si>
  <si>
    <t>Travel Costs</t>
  </si>
  <si>
    <t>Airfare</t>
  </si>
  <si>
    <t>Hotel</t>
  </si>
  <si>
    <t xml:space="preserve">Per Diem </t>
  </si>
  <si>
    <t xml:space="preserve">Rental Car </t>
  </si>
  <si>
    <t>Registration</t>
  </si>
  <si>
    <t>Other (explain)</t>
  </si>
  <si>
    <t>Travel Subtotal</t>
  </si>
  <si>
    <t>Other Direct Costs</t>
  </si>
  <si>
    <t>Supplies</t>
  </si>
  <si>
    <t>Technology (computer, etc.)</t>
  </si>
  <si>
    <t>Equipment (provide quote)</t>
  </si>
  <si>
    <t>Professional Development</t>
  </si>
  <si>
    <t>Honoraria (Visiting Scholars)</t>
  </si>
  <si>
    <t>GRA Tuition and Health Insurance</t>
  </si>
  <si>
    <t>Other Direct Costs Subtotal</t>
  </si>
  <si>
    <t>ANNUAL TOTALS</t>
  </si>
  <si>
    <t xml:space="preserve">TOTAL PROJECT </t>
  </si>
  <si>
    <t>2024 Rates (as of 7/15/24)</t>
  </si>
  <si>
    <t>Budget Notes for CAS Internal Grants</t>
  </si>
  <si>
    <t>Course Buyout/course</t>
  </si>
  <si>
    <r>
      <t xml:space="preserve">Total </t>
    </r>
    <r>
      <rPr>
        <i/>
        <sz val="11"/>
        <color theme="1"/>
        <rFont val="Calibri"/>
        <family val="2"/>
        <scheme val="minor"/>
      </rPr>
      <t>(Including Fringe)</t>
    </r>
  </si>
  <si>
    <t>source</t>
  </si>
  <si>
    <t>Fringe Benefits</t>
  </si>
  <si>
    <t>Faculty/Staff Fringe</t>
  </si>
  <si>
    <t>Grad/Ugrad Student Fringe - Enrolled</t>
  </si>
  <si>
    <t>Temporary Fringe</t>
  </si>
  <si>
    <t>Ugrad Fringe - Not Enrolled</t>
  </si>
  <si>
    <t>Fac/Staff Health Insurance</t>
  </si>
  <si>
    <t>Generally include only for 12-month appts</t>
  </si>
  <si>
    <t>Monthly</t>
  </si>
  <si>
    <t>Single</t>
  </si>
  <si>
    <t>With Child</t>
  </si>
  <si>
    <t>With Spouse</t>
  </si>
  <si>
    <t>Full Family</t>
  </si>
  <si>
    <t xml:space="preserve"> 9 month appt</t>
  </si>
  <si>
    <t>12 month appt</t>
  </si>
  <si>
    <t>GRA Health Insurance</t>
  </si>
  <si>
    <t>Annual</t>
  </si>
  <si>
    <t xml:space="preserve">Fall Semester </t>
  </si>
  <si>
    <t>Spring Semester</t>
  </si>
  <si>
    <t>GRA Tuition</t>
  </si>
  <si>
    <t>Per Credit Hour</t>
  </si>
  <si>
    <t>Full-time (15 credits)</t>
  </si>
  <si>
    <t>Travel</t>
  </si>
  <si>
    <t>Per Diem - In-State</t>
  </si>
  <si>
    <t>Per Diem - Out of State</t>
  </si>
  <si>
    <t>Mileage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</si>
</sst>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0_);[Red]\(&quot;$&quot;#,##0.0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44" fontId="3" fillId="3" borderId="9" xfId="1" applyFont="1" applyFill="1" applyBorder="1" applyAlignment="1">
      <alignment vertical="center"/>
    </xf>
    <xf numFmtId="44" fontId="3" fillId="3" borderId="1" xfId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44" fontId="3" fillId="2" borderId="11" xfId="1" applyFont="1" applyFill="1" applyBorder="1" applyAlignment="1">
      <alignment vertical="center"/>
    </xf>
    <xf numFmtId="44" fontId="3" fillId="4" borderId="2" xfId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44" fontId="3" fillId="3" borderId="16" xfId="1" applyFont="1" applyFill="1" applyBorder="1" applyAlignment="1">
      <alignment vertical="center"/>
    </xf>
    <xf numFmtId="44" fontId="2" fillId="0" borderId="6" xfId="1" applyFont="1" applyFill="1" applyBorder="1" applyAlignment="1">
      <alignment vertical="center"/>
    </xf>
    <xf numFmtId="44" fontId="2" fillId="0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7" fontId="3" fillId="3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6" borderId="7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44" fontId="2" fillId="6" borderId="7" xfId="1" applyFont="1" applyFill="1" applyBorder="1" applyAlignment="1">
      <alignment vertical="center" wrapText="1"/>
    </xf>
    <xf numFmtId="44" fontId="2" fillId="6" borderId="8" xfId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0" fontId="2" fillId="6" borderId="23" xfId="0" applyFont="1" applyFill="1" applyBorder="1" applyAlignment="1">
      <alignment vertical="center"/>
    </xf>
    <xf numFmtId="0" fontId="2" fillId="6" borderId="24" xfId="0" applyFont="1" applyFill="1" applyBorder="1" applyAlignment="1">
      <alignment vertical="center"/>
    </xf>
    <xf numFmtId="44" fontId="2" fillId="6" borderId="25" xfId="1" applyFont="1" applyFill="1" applyBorder="1" applyAlignment="1">
      <alignment vertical="center" wrapText="1"/>
    </xf>
    <xf numFmtId="44" fontId="2" fillId="6" borderId="26" xfId="1" applyFont="1" applyFill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44" fontId="3" fillId="3" borderId="30" xfId="1" applyFont="1" applyFill="1" applyBorder="1" applyAlignment="1">
      <alignment vertical="center"/>
    </xf>
    <xf numFmtId="44" fontId="3" fillId="3" borderId="31" xfId="1" applyFont="1" applyFill="1" applyBorder="1" applyAlignment="1">
      <alignment vertical="center"/>
    </xf>
    <xf numFmtId="44" fontId="3" fillId="4" borderId="32" xfId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0" fontId="0" fillId="0" borderId="0" xfId="0" applyNumberFormat="1"/>
    <xf numFmtId="0" fontId="12" fillId="0" borderId="0" xfId="2" applyAlignment="1">
      <alignment horizontal="right"/>
    </xf>
    <xf numFmtId="8" fontId="0" fillId="0" borderId="0" xfId="0" applyNumberFormat="1"/>
    <xf numFmtId="6" fontId="0" fillId="0" borderId="0" xfId="0" applyNumberForma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7" fontId="3" fillId="4" borderId="2" xfId="1" applyNumberFormat="1" applyFont="1" applyFill="1" applyBorder="1" applyAlignment="1">
      <alignment vertical="center"/>
    </xf>
    <xf numFmtId="164" fontId="0" fillId="0" borderId="0" xfId="0" applyNumberFormat="1"/>
    <xf numFmtId="14" fontId="3" fillId="2" borderId="1" xfId="1" applyNumberFormat="1" applyFont="1" applyFill="1" applyBorder="1" applyAlignment="1">
      <alignment vertical="center"/>
    </xf>
    <xf numFmtId="42" fontId="4" fillId="5" borderId="4" xfId="0" applyNumberFormat="1" applyFont="1" applyFill="1" applyBorder="1" applyAlignment="1">
      <alignment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c.edu/about/offices_and_divisions/bursar/tuition_and_required_fees/index.ph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c.edu/about/offices_and_divisions/student-health-well-being/insurance-fees/required-health-insurance/student-health-insurance-plan.php" TargetMode="External"/><Relationship Id="rId1" Type="http://schemas.openxmlformats.org/officeDocument/2006/relationships/hyperlink" Target="https://www.sc.edu/about/offices_and_divisions/sponsored_awards_management/institutional_info/fringe_benefits.php" TargetMode="External"/><Relationship Id="rId6" Type="http://schemas.openxmlformats.org/officeDocument/2006/relationships/hyperlink" Target="https://sc.edu/about/offices_and_divisions/sponsored_awards_management/institutional_info/fringe_benefits.php" TargetMode="External"/><Relationship Id="rId5" Type="http://schemas.openxmlformats.org/officeDocument/2006/relationships/hyperlink" Target="https://sc.edu/study/colleges_schools/artsandsciences/internal/documents/faculty_staff/cas_policy_faculty_coursebuyouts23.pdf" TargetMode="External"/><Relationship Id="rId4" Type="http://schemas.openxmlformats.org/officeDocument/2006/relationships/hyperlink" Target="https://sc.edu/about/offices_and_divisions/sponsored_awards_management/documents/travel_procedure_fina_7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A7C7-CA8F-4BA7-9CCE-B896EFAAAEE7}">
  <sheetPr>
    <pageSetUpPr fitToPage="1"/>
  </sheetPr>
  <dimension ref="A1:J58"/>
  <sheetViews>
    <sheetView tabSelected="1" zoomScale="75" zoomScaleNormal="75" workbookViewId="0">
      <selection activeCell="D10" sqref="D10"/>
    </sheetView>
  </sheetViews>
  <sheetFormatPr defaultColWidth="9.140625" defaultRowHeight="15.75" x14ac:dyDescent="0.25"/>
  <cols>
    <col min="1" max="1" width="39.85546875" style="4" customWidth="1"/>
    <col min="2" max="2" width="20.140625" style="4" customWidth="1"/>
    <col min="3" max="3" width="18.5703125" style="4" customWidth="1"/>
    <col min="4" max="5" width="18" style="4" customWidth="1"/>
    <col min="6" max="7" width="16.85546875" style="4" customWidth="1"/>
    <col min="8" max="8" width="30.5703125" style="4" customWidth="1"/>
    <col min="9" max="9" width="19.7109375" style="5" customWidth="1"/>
    <col min="10" max="10" width="20.28515625" style="5" customWidth="1"/>
    <col min="11" max="11" width="20.85546875" style="4" bestFit="1" customWidth="1"/>
    <col min="12" max="16384" width="9.140625" style="4"/>
  </cols>
  <sheetData>
    <row r="1" spans="1:10" ht="18.75" x14ac:dyDescent="0.25">
      <c r="A1" s="1" t="s">
        <v>0</v>
      </c>
    </row>
    <row r="2" spans="1:10" ht="29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0.5" customHeight="1" x14ac:dyDescent="0.25">
      <c r="A3" s="1"/>
      <c r="I3" s="6"/>
      <c r="J3" s="6"/>
    </row>
    <row r="4" spans="1:10" ht="19.5" customHeight="1" x14ac:dyDescent="0.25">
      <c r="A4" s="3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19.5" customHeight="1" x14ac:dyDescent="0.25">
      <c r="A5" s="3" t="s">
        <v>3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9.5" customHeight="1" x14ac:dyDescent="0.25">
      <c r="A6" s="3" t="s">
        <v>4</v>
      </c>
      <c r="B6" s="68"/>
      <c r="C6" s="68"/>
      <c r="D6" s="68"/>
      <c r="E6" s="68"/>
      <c r="F6" s="68"/>
      <c r="G6" s="68"/>
      <c r="H6" s="68"/>
      <c r="I6" s="68"/>
      <c r="J6" s="68"/>
    </row>
    <row r="8" spans="1:10" ht="31.5" x14ac:dyDescent="0.25">
      <c r="A8" s="22" t="s">
        <v>5</v>
      </c>
      <c r="B8" s="24" t="s">
        <v>6</v>
      </c>
      <c r="C8" s="24" t="s">
        <v>7</v>
      </c>
      <c r="D8" s="34" t="s">
        <v>8</v>
      </c>
      <c r="E8" s="24" t="s">
        <v>9</v>
      </c>
      <c r="F8" s="24" t="s">
        <v>10</v>
      </c>
      <c r="G8" s="69" t="s">
        <v>11</v>
      </c>
      <c r="H8" s="70"/>
      <c r="I8" s="25" t="s">
        <v>12</v>
      </c>
      <c r="J8" s="26" t="s">
        <v>13</v>
      </c>
    </row>
    <row r="9" spans="1:10" ht="20.100000000000001" customHeight="1" x14ac:dyDescent="0.25">
      <c r="A9" s="27" t="s">
        <v>14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20.100000000000001" customHeight="1" x14ac:dyDescent="0.25">
      <c r="A10" s="7"/>
      <c r="B10" s="9" t="s">
        <v>15</v>
      </c>
      <c r="C10" s="9">
        <v>0</v>
      </c>
      <c r="D10" s="9">
        <f>SUM(C10*0.3297)</f>
        <v>0</v>
      </c>
      <c r="E10" s="64"/>
      <c r="F10" s="64"/>
      <c r="G10" s="66"/>
      <c r="H10" s="67"/>
      <c r="I10" s="10">
        <f>SUM(C10:D10)</f>
        <v>0</v>
      </c>
      <c r="J10" s="20"/>
    </row>
    <row r="11" spans="1:10" ht="20.100000000000001" customHeight="1" x14ac:dyDescent="0.25">
      <c r="A11" s="7"/>
      <c r="B11" s="9"/>
      <c r="C11" s="9">
        <v>0</v>
      </c>
      <c r="D11" s="9">
        <f>SUM(C11*0.3297)</f>
        <v>0</v>
      </c>
      <c r="E11" s="64"/>
      <c r="F11" s="64"/>
      <c r="G11" s="66"/>
      <c r="H11" s="67"/>
      <c r="I11" s="10">
        <f t="shared" ref="I11:I13" si="0">SUM(C11:D11)</f>
        <v>0</v>
      </c>
      <c r="J11" s="20"/>
    </row>
    <row r="12" spans="1:10" ht="20.100000000000001" customHeight="1" x14ac:dyDescent="0.25">
      <c r="A12" s="7"/>
      <c r="B12" s="9"/>
      <c r="C12" s="9">
        <v>0</v>
      </c>
      <c r="D12" s="9">
        <f t="shared" ref="D12:D13" si="1">SUM(C12*0.3297)</f>
        <v>0</v>
      </c>
      <c r="E12" s="64"/>
      <c r="F12" s="64"/>
      <c r="G12" s="66"/>
      <c r="H12" s="67"/>
      <c r="I12" s="10">
        <f t="shared" si="0"/>
        <v>0</v>
      </c>
      <c r="J12" s="20"/>
    </row>
    <row r="13" spans="1:10" ht="20.100000000000001" customHeight="1" x14ac:dyDescent="0.25">
      <c r="A13" s="7"/>
      <c r="B13" s="9"/>
      <c r="C13" s="9"/>
      <c r="D13" s="9">
        <f t="shared" si="1"/>
        <v>0</v>
      </c>
      <c r="E13" s="9"/>
      <c r="F13" s="9"/>
      <c r="G13" s="66"/>
      <c r="H13" s="67"/>
      <c r="I13" s="10">
        <f t="shared" si="0"/>
        <v>0</v>
      </c>
      <c r="J13" s="20"/>
    </row>
    <row r="14" spans="1:10" ht="16.5" thickBot="1" x14ac:dyDescent="0.3">
      <c r="A14" s="36" t="s">
        <v>16</v>
      </c>
      <c r="B14" s="28"/>
      <c r="C14" s="28"/>
      <c r="D14" s="28"/>
      <c r="E14" s="49"/>
      <c r="F14" s="28"/>
      <c r="G14" s="28"/>
      <c r="H14" s="28"/>
      <c r="I14" s="28"/>
      <c r="J14" s="28"/>
    </row>
    <row r="15" spans="1:10" ht="31.5" x14ac:dyDescent="0.25">
      <c r="A15" s="35"/>
      <c r="B15" s="23" t="s">
        <v>17</v>
      </c>
      <c r="C15" s="24" t="s">
        <v>7</v>
      </c>
      <c r="D15" s="34" t="s">
        <v>8</v>
      </c>
      <c r="E15" s="24" t="s">
        <v>9</v>
      </c>
      <c r="F15" s="24" t="s">
        <v>10</v>
      </c>
      <c r="G15" s="69" t="s">
        <v>18</v>
      </c>
      <c r="H15" s="71"/>
      <c r="I15" s="28"/>
      <c r="J15" s="28"/>
    </row>
    <row r="16" spans="1:10" ht="20.100000000000001" customHeight="1" x14ac:dyDescent="0.25">
      <c r="A16" s="7"/>
      <c r="B16" s="9"/>
      <c r="C16" s="9">
        <v>0</v>
      </c>
      <c r="D16" s="9">
        <f>SUM(C16*0.004)</f>
        <v>0</v>
      </c>
      <c r="E16" s="64"/>
      <c r="F16" s="64"/>
      <c r="G16" s="66"/>
      <c r="H16" s="67"/>
      <c r="I16" s="10">
        <f>SUM(C16:D16)</f>
        <v>0</v>
      </c>
      <c r="J16" s="11"/>
    </row>
    <row r="17" spans="1:10" ht="20.100000000000001" customHeight="1" x14ac:dyDescent="0.25">
      <c r="A17" s="7"/>
      <c r="B17" s="9"/>
      <c r="C17" s="9">
        <v>0</v>
      </c>
      <c r="D17" s="9">
        <f>SUM(C17*0.004)</f>
        <v>0</v>
      </c>
      <c r="E17" s="64"/>
      <c r="F17" s="64"/>
      <c r="G17" s="66"/>
      <c r="H17" s="67"/>
      <c r="I17" s="10">
        <f t="shared" ref="I17:I19" si="2">SUM(C17:D17)</f>
        <v>0</v>
      </c>
      <c r="J17" s="11"/>
    </row>
    <row r="18" spans="1:10" ht="20.100000000000001" customHeight="1" x14ac:dyDescent="0.25">
      <c r="A18" s="7"/>
      <c r="B18" s="9"/>
      <c r="C18" s="9"/>
      <c r="D18" s="9">
        <f>SUM(C18*0.0806)</f>
        <v>0</v>
      </c>
      <c r="E18" s="9"/>
      <c r="F18" s="9"/>
      <c r="G18" s="66"/>
      <c r="H18" s="67"/>
      <c r="I18" s="10">
        <f t="shared" si="2"/>
        <v>0</v>
      </c>
      <c r="J18" s="11"/>
    </row>
    <row r="19" spans="1:10" ht="20.100000000000001" customHeight="1" thickBot="1" x14ac:dyDescent="0.3">
      <c r="A19" s="12"/>
      <c r="B19" s="13"/>
      <c r="C19" s="13"/>
      <c r="D19" s="9">
        <f>SUM(C19*0.0806)</f>
        <v>0</v>
      </c>
      <c r="E19" s="13"/>
      <c r="F19" s="13"/>
      <c r="G19" s="66"/>
      <c r="H19" s="67"/>
      <c r="I19" s="10">
        <f t="shared" si="2"/>
        <v>0</v>
      </c>
      <c r="J19" s="11"/>
    </row>
    <row r="20" spans="1:10" ht="20.100000000000001" customHeight="1" thickBot="1" x14ac:dyDescent="0.3">
      <c r="G20" s="29" t="s">
        <v>19</v>
      </c>
      <c r="H20" s="30"/>
      <c r="I20" s="14">
        <f>SUM(I10:I19)</f>
        <v>0</v>
      </c>
      <c r="J20" s="62">
        <f>SUM(J10:J19)</f>
        <v>0</v>
      </c>
    </row>
    <row r="21" spans="1:10" ht="16.5" thickBot="1" x14ac:dyDescent="0.3">
      <c r="I21" s="15"/>
      <c r="J21" s="15"/>
    </row>
    <row r="22" spans="1:10" ht="31.5" x14ac:dyDescent="0.25">
      <c r="A22" s="37" t="s">
        <v>20</v>
      </c>
      <c r="B22" s="38"/>
      <c r="C22" s="38"/>
      <c r="D22" s="38"/>
      <c r="E22" s="38"/>
      <c r="F22" s="38"/>
      <c r="G22" s="38"/>
      <c r="H22" s="39"/>
      <c r="I22" s="40" t="s">
        <v>12</v>
      </c>
      <c r="J22" s="41" t="s">
        <v>13</v>
      </c>
    </row>
    <row r="23" spans="1:10" x14ac:dyDescent="0.25">
      <c r="A23" s="42" t="s">
        <v>21</v>
      </c>
      <c r="B23" s="21"/>
      <c r="C23" s="21"/>
      <c r="D23" s="21"/>
      <c r="E23" s="21"/>
      <c r="F23" s="21"/>
      <c r="G23" s="21"/>
      <c r="H23" s="8"/>
      <c r="I23" s="16"/>
      <c r="J23" s="11"/>
    </row>
    <row r="24" spans="1:10" x14ac:dyDescent="0.25">
      <c r="A24" s="42" t="s">
        <v>22</v>
      </c>
      <c r="B24" s="21"/>
      <c r="C24" s="21"/>
      <c r="D24" s="21"/>
      <c r="E24" s="21"/>
      <c r="F24" s="21"/>
      <c r="G24" s="21"/>
      <c r="H24" s="8"/>
      <c r="I24" s="16"/>
      <c r="J24" s="11"/>
    </row>
    <row r="25" spans="1:10" x14ac:dyDescent="0.25">
      <c r="A25" s="42" t="s">
        <v>23</v>
      </c>
      <c r="B25" s="21"/>
      <c r="C25" s="21"/>
      <c r="D25" s="21"/>
      <c r="E25" s="21"/>
      <c r="F25" s="21"/>
      <c r="G25" s="21"/>
      <c r="H25" s="8"/>
      <c r="I25" s="16"/>
      <c r="J25" s="11"/>
    </row>
    <row r="26" spans="1:10" x14ac:dyDescent="0.25">
      <c r="A26" s="42" t="s">
        <v>24</v>
      </c>
      <c r="B26" s="21"/>
      <c r="C26" s="21"/>
      <c r="D26" s="21"/>
      <c r="E26" s="21"/>
      <c r="F26" s="21"/>
      <c r="G26" s="21"/>
      <c r="H26" s="8"/>
      <c r="I26" s="16"/>
      <c r="J26" s="11"/>
    </row>
    <row r="27" spans="1:10" x14ac:dyDescent="0.25">
      <c r="A27" s="42" t="s">
        <v>25</v>
      </c>
      <c r="B27" s="21"/>
      <c r="C27" s="21"/>
      <c r="D27" s="21"/>
      <c r="E27" s="21"/>
      <c r="F27" s="21"/>
      <c r="G27" s="21"/>
      <c r="H27" s="8"/>
      <c r="I27" s="16"/>
      <c r="J27" s="11"/>
    </row>
    <row r="28" spans="1:10" ht="16.5" thickBot="1" x14ac:dyDescent="0.3">
      <c r="A28" s="42" t="s">
        <v>26</v>
      </c>
      <c r="B28" s="21"/>
      <c r="C28" s="21"/>
      <c r="D28" s="21"/>
      <c r="E28" s="21"/>
      <c r="F28" s="21"/>
      <c r="G28" s="21"/>
      <c r="H28" s="8"/>
      <c r="I28" s="16"/>
      <c r="J28" s="11"/>
    </row>
    <row r="29" spans="1:10" ht="16.5" thickBot="1" x14ac:dyDescent="0.3">
      <c r="G29" s="29" t="s">
        <v>27</v>
      </c>
      <c r="H29" s="30"/>
      <c r="I29" s="14">
        <f>SUM(I23:I28)</f>
        <v>0</v>
      </c>
      <c r="J29" s="14">
        <f>SUM(J23:J28)</f>
        <v>0</v>
      </c>
    </row>
    <row r="30" spans="1:10" ht="16.5" thickBot="1" x14ac:dyDescent="0.3">
      <c r="I30" s="15"/>
      <c r="J30" s="15"/>
    </row>
    <row r="31" spans="1:10" s="2" customFormat="1" ht="35.25" customHeight="1" x14ac:dyDescent="0.25">
      <c r="A31" s="37" t="s">
        <v>28</v>
      </c>
      <c r="B31" s="38"/>
      <c r="C31" s="38"/>
      <c r="D31" s="38"/>
      <c r="E31" s="38"/>
      <c r="F31" s="38"/>
      <c r="G31" s="38"/>
      <c r="H31" s="39"/>
      <c r="I31" s="40" t="s">
        <v>12</v>
      </c>
      <c r="J31" s="41" t="s">
        <v>13</v>
      </c>
    </row>
    <row r="32" spans="1:10" ht="20.100000000000001" customHeight="1" x14ac:dyDescent="0.25">
      <c r="A32" s="42" t="s">
        <v>29</v>
      </c>
      <c r="B32" s="21"/>
      <c r="C32" s="21"/>
      <c r="D32" s="21"/>
      <c r="E32" s="21"/>
      <c r="F32" s="21"/>
      <c r="G32" s="21"/>
      <c r="H32" s="8"/>
      <c r="I32" s="16"/>
      <c r="J32" s="11"/>
    </row>
    <row r="33" spans="1:10" ht="20.100000000000001" customHeight="1" x14ac:dyDescent="0.25">
      <c r="A33" s="42" t="s">
        <v>30</v>
      </c>
      <c r="B33" s="21"/>
      <c r="C33" s="21"/>
      <c r="D33" s="21"/>
      <c r="E33" s="21"/>
      <c r="F33" s="21"/>
      <c r="G33" s="21"/>
      <c r="H33" s="8"/>
      <c r="I33" s="16"/>
      <c r="J33" s="11"/>
    </row>
    <row r="34" spans="1:10" ht="20.100000000000001" customHeight="1" x14ac:dyDescent="0.25">
      <c r="A34" s="42" t="s">
        <v>31</v>
      </c>
      <c r="B34" s="21"/>
      <c r="C34" s="21"/>
      <c r="D34" s="21"/>
      <c r="E34" s="21"/>
      <c r="F34" s="21"/>
      <c r="G34" s="21"/>
      <c r="H34" s="8"/>
      <c r="I34" s="16"/>
      <c r="J34" s="11"/>
    </row>
    <row r="35" spans="1:10" ht="20.100000000000001" customHeight="1" x14ac:dyDescent="0.25">
      <c r="A35" s="42" t="s">
        <v>32</v>
      </c>
      <c r="B35" s="21"/>
      <c r="C35" s="21"/>
      <c r="D35" s="21"/>
      <c r="E35" s="21"/>
      <c r="F35" s="21"/>
      <c r="G35" s="21"/>
      <c r="H35" s="8"/>
      <c r="I35" s="16"/>
      <c r="J35" s="11"/>
    </row>
    <row r="36" spans="1:10" ht="20.100000000000001" customHeight="1" x14ac:dyDescent="0.25">
      <c r="A36" s="42" t="s">
        <v>33</v>
      </c>
      <c r="B36" s="21"/>
      <c r="C36" s="21"/>
      <c r="D36" s="21"/>
      <c r="E36" s="21"/>
      <c r="F36" s="21"/>
      <c r="G36" s="21"/>
      <c r="H36" s="8"/>
      <c r="I36" s="16"/>
      <c r="J36" s="11"/>
    </row>
    <row r="37" spans="1:10" ht="20.100000000000001" customHeight="1" x14ac:dyDescent="0.25">
      <c r="A37" s="42" t="s">
        <v>34</v>
      </c>
      <c r="B37" s="21"/>
      <c r="C37" s="21"/>
      <c r="D37" s="21"/>
      <c r="E37" s="21"/>
      <c r="F37" s="21"/>
      <c r="G37" s="21"/>
      <c r="H37" s="8"/>
      <c r="I37" s="16"/>
      <c r="J37" s="11"/>
    </row>
    <row r="38" spans="1:10" ht="20.100000000000001" customHeight="1" x14ac:dyDescent="0.25">
      <c r="A38" s="42" t="s">
        <v>26</v>
      </c>
      <c r="B38" s="21"/>
      <c r="C38" s="21"/>
      <c r="D38" s="21"/>
      <c r="E38" s="21"/>
      <c r="F38" s="21"/>
      <c r="G38" s="21"/>
      <c r="H38" s="8"/>
      <c r="I38" s="16"/>
      <c r="J38" s="11"/>
    </row>
    <row r="39" spans="1:10" ht="20.100000000000001" customHeight="1" thickBot="1" x14ac:dyDescent="0.3">
      <c r="A39" s="43"/>
      <c r="B39" s="44"/>
      <c r="C39" s="44"/>
      <c r="D39" s="44"/>
      <c r="E39" s="44"/>
      <c r="F39" s="44"/>
      <c r="G39" s="44"/>
      <c r="H39" s="45"/>
      <c r="I39" s="46"/>
      <c r="J39" s="47"/>
    </row>
    <row r="40" spans="1:10" ht="20.100000000000001" customHeight="1" thickBot="1" x14ac:dyDescent="0.3">
      <c r="B40" s="15"/>
      <c r="C40" s="15"/>
      <c r="D40" s="15"/>
      <c r="E40" s="15"/>
      <c r="G40" s="31" t="s">
        <v>35</v>
      </c>
      <c r="H40" s="32"/>
      <c r="I40" s="48">
        <f>SUM(I32:I39)</f>
        <v>0</v>
      </c>
      <c r="J40" s="48">
        <f>SUM(J32:J39)</f>
        <v>0</v>
      </c>
    </row>
    <row r="42" spans="1:10" ht="16.5" thickBot="1" x14ac:dyDescent="0.3">
      <c r="I42" s="15"/>
      <c r="J42" s="15"/>
    </row>
    <row r="43" spans="1:10" ht="19.5" customHeight="1" thickBot="1" x14ac:dyDescent="0.3">
      <c r="B43" s="2"/>
      <c r="D43" s="2"/>
      <c r="E43" s="2"/>
      <c r="G43" s="29" t="s">
        <v>36</v>
      </c>
      <c r="H43" s="30"/>
      <c r="I43" s="17">
        <f>I20+I29+I40</f>
        <v>0</v>
      </c>
      <c r="J43" s="17">
        <f>J20+J29+J40</f>
        <v>0</v>
      </c>
    </row>
    <row r="44" spans="1:10" ht="19.5" customHeight="1" thickBot="1" x14ac:dyDescent="0.3">
      <c r="B44" s="2"/>
      <c r="D44" s="2"/>
      <c r="E44" s="2"/>
      <c r="F44" s="2"/>
      <c r="G44" s="2"/>
      <c r="H44" s="2"/>
      <c r="I44" s="18"/>
      <c r="J44" s="18"/>
    </row>
    <row r="45" spans="1:10" ht="24" customHeight="1" thickBot="1" x14ac:dyDescent="0.3">
      <c r="B45" s="2"/>
      <c r="C45" s="2"/>
      <c r="D45" s="2"/>
      <c r="E45" s="2"/>
      <c r="F45" s="2"/>
      <c r="I45" s="33" t="s">
        <v>37</v>
      </c>
      <c r="J45" s="65">
        <f>I43+J43</f>
        <v>0</v>
      </c>
    </row>
    <row r="47" spans="1:10" x14ac:dyDescent="0.25">
      <c r="A47" s="19"/>
      <c r="B47" s="19"/>
      <c r="D47" s="19"/>
      <c r="E47" s="19"/>
      <c r="F47" s="19"/>
      <c r="G47" s="19"/>
      <c r="H47" s="19"/>
      <c r="I47" s="19"/>
      <c r="J47" s="4"/>
    </row>
    <row r="48" spans="1:10" x14ac:dyDescent="0.25">
      <c r="B48" s="19"/>
      <c r="C48" s="19"/>
      <c r="D48" s="19"/>
      <c r="E48" s="19"/>
      <c r="F48" s="19"/>
      <c r="G48" s="19"/>
      <c r="H48" s="19"/>
      <c r="I48" s="19"/>
      <c r="J48" s="4"/>
    </row>
    <row r="49" spans="2:10" x14ac:dyDescent="0.25">
      <c r="B49" s="19"/>
      <c r="C49" s="19"/>
      <c r="D49" s="19"/>
      <c r="E49" s="19"/>
      <c r="F49" s="19"/>
      <c r="G49" s="19"/>
      <c r="H49" s="19"/>
      <c r="I49" s="19"/>
      <c r="J49" s="4"/>
    </row>
    <row r="50" spans="2:10" x14ac:dyDescent="0.25">
      <c r="B50" s="19"/>
      <c r="C50" s="19"/>
      <c r="D50" s="19"/>
      <c r="E50" s="19"/>
      <c r="F50" s="19"/>
      <c r="G50" s="19"/>
      <c r="H50" s="19"/>
      <c r="I50" s="19"/>
      <c r="J50" s="4"/>
    </row>
    <row r="51" spans="2:10" x14ac:dyDescent="0.25">
      <c r="B51" s="19"/>
      <c r="C51" s="19"/>
      <c r="D51" s="19"/>
      <c r="E51" s="19"/>
      <c r="F51" s="19"/>
      <c r="G51" s="19"/>
      <c r="H51" s="19"/>
      <c r="I51" s="19"/>
      <c r="J51" s="4"/>
    </row>
    <row r="52" spans="2:10" x14ac:dyDescent="0.25">
      <c r="B52" s="19"/>
      <c r="C52" s="19"/>
      <c r="D52" s="19"/>
      <c r="E52" s="19"/>
      <c r="F52" s="19"/>
      <c r="G52" s="19"/>
      <c r="H52" s="19"/>
      <c r="I52" s="19"/>
      <c r="J52" s="4"/>
    </row>
    <row r="53" spans="2:10" x14ac:dyDescent="0.25">
      <c r="B53" s="19"/>
      <c r="C53" s="19"/>
      <c r="D53" s="19"/>
      <c r="E53" s="19"/>
      <c r="F53" s="19"/>
      <c r="G53" s="19"/>
      <c r="H53" s="19"/>
      <c r="I53" s="19"/>
      <c r="J53" s="4"/>
    </row>
    <row r="54" spans="2:10" x14ac:dyDescent="0.25">
      <c r="B54" s="19"/>
      <c r="C54" s="19"/>
      <c r="D54" s="19"/>
      <c r="E54" s="19"/>
      <c r="F54" s="19"/>
      <c r="G54" s="19"/>
      <c r="H54" s="19"/>
      <c r="I54" s="19"/>
      <c r="J54" s="4"/>
    </row>
    <row r="55" spans="2:10" x14ac:dyDescent="0.25">
      <c r="B55" s="19"/>
      <c r="C55" s="19"/>
      <c r="D55" s="19"/>
      <c r="E55" s="19"/>
      <c r="F55" s="19"/>
      <c r="G55" s="19"/>
      <c r="H55" s="19"/>
      <c r="I55" s="19"/>
      <c r="J55" s="4"/>
    </row>
    <row r="56" spans="2:10" x14ac:dyDescent="0.25">
      <c r="B56" s="19"/>
      <c r="C56" s="19"/>
      <c r="D56" s="19"/>
      <c r="E56" s="19"/>
      <c r="F56" s="19"/>
      <c r="G56" s="19"/>
      <c r="H56" s="19"/>
      <c r="I56" s="19"/>
      <c r="J56" s="4"/>
    </row>
    <row r="57" spans="2:10" x14ac:dyDescent="0.25">
      <c r="I57" s="6"/>
      <c r="J57" s="6"/>
    </row>
    <row r="58" spans="2:10" x14ac:dyDescent="0.25">
      <c r="I58" s="6"/>
      <c r="J58" s="6"/>
    </row>
  </sheetData>
  <mergeCells count="13">
    <mergeCell ref="G12:H12"/>
    <mergeCell ref="G13:H13"/>
    <mergeCell ref="G19:H19"/>
    <mergeCell ref="B4:J4"/>
    <mergeCell ref="B5:J5"/>
    <mergeCell ref="G8:H8"/>
    <mergeCell ref="B6:J6"/>
    <mergeCell ref="G15:H15"/>
    <mergeCell ref="G16:H16"/>
    <mergeCell ref="G17:H17"/>
    <mergeCell ref="G18:H18"/>
    <mergeCell ref="G10:H10"/>
    <mergeCell ref="G11:H11"/>
  </mergeCells>
  <printOptions horizontalCentered="1"/>
  <pageMargins left="0.45" right="0.45" top="0.5" bottom="0.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FC48-76A1-4B81-BD9E-CFEA20AFC31F}">
  <dimension ref="A1:F34"/>
  <sheetViews>
    <sheetView workbookViewId="0">
      <selection activeCell="C29" sqref="C29"/>
    </sheetView>
  </sheetViews>
  <sheetFormatPr defaultRowHeight="15" x14ac:dyDescent="0.25"/>
  <cols>
    <col min="1" max="1" width="26.5703125" customWidth="1"/>
    <col min="2" max="2" width="37.140625" customWidth="1"/>
    <col min="3" max="3" width="13.42578125" customWidth="1"/>
    <col min="4" max="4" width="13.85546875" customWidth="1"/>
    <col min="5" max="5" width="14.28515625" customWidth="1"/>
    <col min="6" max="6" width="12" customWidth="1"/>
    <col min="7" max="9" width="10.28515625" customWidth="1"/>
  </cols>
  <sheetData>
    <row r="1" spans="1:6" x14ac:dyDescent="0.25">
      <c r="A1" s="60" t="s">
        <v>38</v>
      </c>
      <c r="B1" s="52" t="s">
        <v>39</v>
      </c>
    </row>
    <row r="3" spans="1:6" x14ac:dyDescent="0.25">
      <c r="A3" s="51" t="s">
        <v>40</v>
      </c>
      <c r="B3" s="52" t="s">
        <v>41</v>
      </c>
      <c r="C3" s="59">
        <v>7500</v>
      </c>
    </row>
    <row r="4" spans="1:6" x14ac:dyDescent="0.25">
      <c r="A4" s="57" t="s">
        <v>42</v>
      </c>
      <c r="B4" s="50"/>
    </row>
    <row r="5" spans="1:6" x14ac:dyDescent="0.25">
      <c r="A5" s="52"/>
      <c r="B5" s="50"/>
    </row>
    <row r="6" spans="1:6" x14ac:dyDescent="0.25">
      <c r="A6" s="51" t="s">
        <v>43</v>
      </c>
      <c r="B6" s="53" t="s">
        <v>44</v>
      </c>
      <c r="C6" s="56">
        <v>0.32969999999999999</v>
      </c>
    </row>
    <row r="7" spans="1:6" x14ac:dyDescent="0.25">
      <c r="A7" s="57" t="s">
        <v>42</v>
      </c>
      <c r="B7" s="53" t="s">
        <v>45</v>
      </c>
      <c r="C7" s="56">
        <v>4.0000000000000001E-3</v>
      </c>
    </row>
    <row r="8" spans="1:6" x14ac:dyDescent="0.25">
      <c r="B8" s="53" t="s">
        <v>46</v>
      </c>
      <c r="C8" s="56">
        <v>8.0600000000000005E-2</v>
      </c>
    </row>
    <row r="9" spans="1:6" x14ac:dyDescent="0.25">
      <c r="B9" s="53" t="s">
        <v>47</v>
      </c>
      <c r="C9" s="56">
        <v>8.0600000000000005E-2</v>
      </c>
      <c r="E9" s="50"/>
    </row>
    <row r="10" spans="1:6" x14ac:dyDescent="0.25">
      <c r="E10" s="50"/>
    </row>
    <row r="11" spans="1:6" x14ac:dyDescent="0.25">
      <c r="A11" s="54" t="s">
        <v>48</v>
      </c>
      <c r="B11" s="61" t="s">
        <v>49</v>
      </c>
      <c r="C11" s="55"/>
      <c r="D11" s="55"/>
      <c r="E11" s="55"/>
      <c r="F11" s="55"/>
    </row>
    <row r="12" spans="1:6" x14ac:dyDescent="0.25">
      <c r="A12" s="57" t="s">
        <v>42</v>
      </c>
      <c r="B12" s="53" t="s">
        <v>50</v>
      </c>
      <c r="C12" s="55" t="s">
        <v>51</v>
      </c>
      <c r="D12" s="55" t="s">
        <v>52</v>
      </c>
      <c r="E12" s="55" t="s">
        <v>53</v>
      </c>
      <c r="F12" s="55" t="s">
        <v>54</v>
      </c>
    </row>
    <row r="13" spans="1:6" x14ac:dyDescent="0.25">
      <c r="B13" s="53" t="s">
        <v>55</v>
      </c>
      <c r="C13" s="58">
        <v>658.77</v>
      </c>
      <c r="D13" s="58">
        <v>1082.3499999999999</v>
      </c>
      <c r="E13" s="58">
        <v>1360.75</v>
      </c>
      <c r="F13" s="58">
        <v>1717.89</v>
      </c>
    </row>
    <row r="14" spans="1:6" x14ac:dyDescent="0.25">
      <c r="B14" s="53" t="s">
        <v>56</v>
      </c>
      <c r="C14" s="58">
        <v>494.08</v>
      </c>
      <c r="D14" s="58">
        <v>811.76</v>
      </c>
      <c r="E14" s="58">
        <v>1020.56</v>
      </c>
      <c r="F14" s="58">
        <v>1288.42</v>
      </c>
    </row>
    <row r="17" spans="1:3" x14ac:dyDescent="0.25">
      <c r="A17" s="51" t="s">
        <v>57</v>
      </c>
      <c r="B17" s="53" t="s">
        <v>58</v>
      </c>
      <c r="C17" s="58">
        <v>3205</v>
      </c>
    </row>
    <row r="18" spans="1:3" x14ac:dyDescent="0.25">
      <c r="A18" s="57" t="s">
        <v>42</v>
      </c>
      <c r="B18" s="53" t="s">
        <v>59</v>
      </c>
      <c r="C18" s="58">
        <v>1355.29</v>
      </c>
    </row>
    <row r="19" spans="1:3" x14ac:dyDescent="0.25">
      <c r="A19" s="52"/>
      <c r="B19" s="53" t="s">
        <v>60</v>
      </c>
      <c r="C19" s="58">
        <v>1849.71</v>
      </c>
    </row>
    <row r="22" spans="1:3" x14ac:dyDescent="0.25">
      <c r="A22" s="51" t="s">
        <v>61</v>
      </c>
      <c r="B22" s="53" t="s">
        <v>62</v>
      </c>
      <c r="C22" s="58">
        <v>572.25</v>
      </c>
    </row>
    <row r="23" spans="1:3" x14ac:dyDescent="0.25">
      <c r="A23" s="57" t="s">
        <v>42</v>
      </c>
      <c r="B23" s="53" t="s">
        <v>63</v>
      </c>
      <c r="C23" s="58">
        <f>SUM(C22*15)</f>
        <v>8583.75</v>
      </c>
    </row>
    <row r="26" spans="1:3" x14ac:dyDescent="0.25">
      <c r="A26" s="51" t="s">
        <v>64</v>
      </c>
      <c r="B26" s="52" t="s">
        <v>65</v>
      </c>
      <c r="C26" s="58">
        <v>35</v>
      </c>
    </row>
    <row r="27" spans="1:3" x14ac:dyDescent="0.25">
      <c r="A27" s="57" t="s">
        <v>42</v>
      </c>
      <c r="B27" s="52" t="s">
        <v>66</v>
      </c>
      <c r="C27" s="58">
        <v>50</v>
      </c>
    </row>
    <row r="28" spans="1:3" x14ac:dyDescent="0.25">
      <c r="B28" s="52" t="s">
        <v>67</v>
      </c>
      <c r="C28" s="63">
        <v>0.67</v>
      </c>
    </row>
    <row r="29" spans="1:3" x14ac:dyDescent="0.25">
      <c r="B29" s="52"/>
    </row>
    <row r="30" spans="1:3" x14ac:dyDescent="0.25">
      <c r="B30" s="52"/>
    </row>
    <row r="31" spans="1:3" x14ac:dyDescent="0.25">
      <c r="B31" s="52"/>
    </row>
    <row r="32" spans="1:3" x14ac:dyDescent="0.25">
      <c r="B32" s="52"/>
    </row>
    <row r="33" spans="2:2" x14ac:dyDescent="0.25">
      <c r="B33" s="52"/>
    </row>
    <row r="34" spans="2:2" x14ac:dyDescent="0.25">
      <c r="B34" s="52"/>
    </row>
  </sheetData>
  <hyperlinks>
    <hyperlink ref="A12" r:id="rId1" xr:uid="{13233EA0-4205-46B1-B7F9-18C67EBAC817}"/>
    <hyperlink ref="A18" r:id="rId2" xr:uid="{065B5F1C-BC80-4013-B219-9D638DCC245F}"/>
    <hyperlink ref="A23" r:id="rId3" xr:uid="{A63AF27E-542B-4552-A3EB-E540DC73F108}"/>
    <hyperlink ref="A27" r:id="rId4" xr:uid="{DC92D33E-7470-41F0-93BC-32656C3EAD2B}"/>
    <hyperlink ref="A4" r:id="rId5" xr:uid="{127BD35F-E044-4E59-8615-7D8E88BD1AEE}"/>
    <hyperlink ref="A7" r:id="rId6" xr:uid="{9E67FF0D-B56C-46EA-8119-DF65B24608C5}"/>
  </hyperlinks>
  <pageMargins left="0.7" right="0.7" top="0.75" bottom="0.75" header="0.3" footer="0.3"/>
  <pageSetup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3ae2e0-5002-48c2-9ded-b9165c065beb">
      <UserInfo>
        <DisplayName>Roberts, Jane</DisplayName>
        <AccountId>31</AccountId>
        <AccountType/>
      </UserInfo>
      <UserInfo>
        <DisplayName>Ashford-Carroll, Brianna</DisplayName>
        <AccountId>12</AccountId>
        <AccountType/>
      </UserInfo>
      <UserInfo>
        <DisplayName>Houp, Trena</DisplayName>
        <AccountId>36</AccountId>
        <AccountType/>
      </UserInfo>
      <UserInfo>
        <DisplayName>Allen, Jack</DisplayName>
        <AccountId>128</AccountId>
        <AccountType/>
      </UserInfo>
    </SharedWithUsers>
    <lcf76f155ced4ddcb4097134ff3c332f xmlns="a75a3fe1-9dd6-461d-a284-2ae38972faff">
      <Terms xmlns="http://schemas.microsoft.com/office/infopath/2007/PartnerControls"/>
    </lcf76f155ced4ddcb4097134ff3c332f>
    <TaxCatchAll xmlns="323ae2e0-5002-48c2-9ded-b9165c065b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6880749A7904281426F19390C89EA" ma:contentTypeVersion="14" ma:contentTypeDescription="Create a new document." ma:contentTypeScope="" ma:versionID="1dd3c6d9cf0013cc31e91cc8d55fd571">
  <xsd:schema xmlns:xsd="http://www.w3.org/2001/XMLSchema" xmlns:xs="http://www.w3.org/2001/XMLSchema" xmlns:p="http://schemas.microsoft.com/office/2006/metadata/properties" xmlns:ns2="a75a3fe1-9dd6-461d-a284-2ae38972faff" xmlns:ns3="323ae2e0-5002-48c2-9ded-b9165c065beb" targetNamespace="http://schemas.microsoft.com/office/2006/metadata/properties" ma:root="true" ma:fieldsID="275b6e5efcc668f231ef129a4d4cddc9" ns2:_="" ns3:_="">
    <xsd:import namespace="a75a3fe1-9dd6-461d-a284-2ae38972faff"/>
    <xsd:import namespace="323ae2e0-5002-48c2-9ded-b9165c065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a3fe1-9dd6-461d-a284-2ae38972f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0eb1200-ba6e-4cde-9974-9e593fd12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ae2e0-5002-48c2-9ded-b9165c065b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e845a22-00a4-495c-b108-682a8020bcb6}" ma:internalName="TaxCatchAll" ma:showField="CatchAllData" ma:web="323ae2e0-5002-48c2-9ded-b9165c065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9C318C-2B79-498E-979A-9E4C20852FFC}">
  <ds:schemaRefs>
    <ds:schemaRef ds:uri="http://schemas.microsoft.com/office/2006/metadata/properties"/>
    <ds:schemaRef ds:uri="http://schemas.microsoft.com/office/infopath/2007/PartnerControls"/>
    <ds:schemaRef ds:uri="323ae2e0-5002-48c2-9ded-b9165c065beb"/>
    <ds:schemaRef ds:uri="a75a3fe1-9dd6-461d-a284-2ae38972faff"/>
  </ds:schemaRefs>
</ds:datastoreItem>
</file>

<file path=customXml/itemProps2.xml><?xml version="1.0" encoding="utf-8"?>
<ds:datastoreItem xmlns:ds="http://schemas.openxmlformats.org/officeDocument/2006/customXml" ds:itemID="{D18F8B19-274A-4013-BD1F-A71198D36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5a3fe1-9dd6-461d-a284-2ae38972faff"/>
    <ds:schemaRef ds:uri="323ae2e0-5002-48c2-9ded-b9165c065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6FDA0-4567-45B4-BA38-19E794BA33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 Internal Grant</vt:lpstr>
      <vt:lpstr>Rates</vt:lpstr>
      <vt:lpstr>'CAS Internal Grant'!Print_Area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KLIE, SUSAN</dc:creator>
  <cp:keywords/>
  <dc:description/>
  <cp:lastModifiedBy>Starling, Courtney</cp:lastModifiedBy>
  <cp:revision/>
  <dcterms:created xsi:type="dcterms:W3CDTF">2022-02-28T16:24:48Z</dcterms:created>
  <dcterms:modified xsi:type="dcterms:W3CDTF">2024-07-17T12:48:40Z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0x010100C546880749A7904281426F19390C89EA</vt:lpwstr>
  </property>
  <property fmtid="{D5CDD505-2E9C-101B-9397-08002B2CF9AE}" pid="3" name="MediaServiceImageTags">
    <vt:lpwstr/>
  </property>
</Properties>
</file>